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250" activeTab="0"/>
  </bookViews>
  <sheets>
    <sheet name="2012" sheetId="1" r:id="rId1"/>
  </sheets>
  <definedNames>
    <definedName name="_xlnm.Print_Area" localSheetId="0">'2012'!$A$1:$H$40</definedName>
  </definedNames>
  <calcPr fullCalcOnLoad="1"/>
</workbook>
</file>

<file path=xl/comments1.xml><?xml version="1.0" encoding="utf-8"?>
<comments xmlns="http://schemas.openxmlformats.org/spreadsheetml/2006/main">
  <authors>
    <author>jcguestin-cp</author>
  </authors>
  <commentList>
    <comment ref="K13" authorId="0">
      <text>
        <r>
          <rPr>
            <b/>
            <sz val="8"/>
            <rFont val="Tahoma"/>
            <family val="0"/>
          </rPr>
          <t>jcguestin-cp:</t>
        </r>
        <r>
          <rPr>
            <sz val="8"/>
            <rFont val="Tahoma"/>
            <family val="0"/>
          </rPr>
          <t xml:space="preserve">
Obligatoire</t>
        </r>
      </text>
    </comment>
    <comment ref="K18" authorId="0">
      <text>
        <r>
          <rPr>
            <b/>
            <sz val="8"/>
            <rFont val="Tahoma"/>
            <family val="0"/>
          </rPr>
          <t>jcguestin-cp:</t>
        </r>
        <r>
          <rPr>
            <sz val="8"/>
            <rFont val="Tahoma"/>
            <family val="0"/>
          </rPr>
          <t xml:space="preserve">
Obligatoire</t>
        </r>
      </text>
    </comment>
    <comment ref="K23" authorId="0">
      <text>
        <r>
          <rPr>
            <b/>
            <sz val="8"/>
            <rFont val="Tahoma"/>
            <family val="0"/>
          </rPr>
          <t>jcguestin-cp:</t>
        </r>
        <r>
          <rPr>
            <sz val="8"/>
            <rFont val="Tahoma"/>
            <family val="0"/>
          </rPr>
          <t xml:space="preserve">
Obligatoire</t>
        </r>
      </text>
    </comment>
    <comment ref="K4" authorId="0">
      <text>
        <r>
          <rPr>
            <b/>
            <sz val="8"/>
            <rFont val="Tahoma"/>
            <family val="0"/>
          </rPr>
          <t>jcguestin-cp:</t>
        </r>
        <r>
          <rPr>
            <sz val="8"/>
            <rFont val="Tahoma"/>
            <family val="0"/>
          </rPr>
          <t xml:space="preserve">
Pour mémoire, marché 2012 non publié </t>
        </r>
      </text>
    </comment>
  </commentList>
</comments>
</file>

<file path=xl/sharedStrings.xml><?xml version="1.0" encoding="utf-8"?>
<sst xmlns="http://schemas.openxmlformats.org/spreadsheetml/2006/main" count="72" uniqueCount="43">
  <si>
    <t>Amélioration/Equipement</t>
  </si>
  <si>
    <t>Total</t>
  </si>
  <si>
    <t>Quantité</t>
  </si>
  <si>
    <t>Portables</t>
  </si>
  <si>
    <t>Unités Centrales</t>
  </si>
  <si>
    <t>Ecrans</t>
  </si>
  <si>
    <t>Imprimantes</t>
  </si>
  <si>
    <t>Photocopieurs</t>
  </si>
  <si>
    <t xml:space="preserve">DRFIP 31 : </t>
  </si>
  <si>
    <t>Budget 2010 :</t>
  </si>
  <si>
    <t>dont :</t>
  </si>
  <si>
    <t>Ultraportable</t>
  </si>
  <si>
    <t>Système de sauvegarde</t>
  </si>
  <si>
    <t>Divers</t>
  </si>
  <si>
    <t xml:space="preserve">DRFIP 31: </t>
  </si>
  <si>
    <t>Achats de 2010 à 2011</t>
  </si>
  <si>
    <t>Prévisionnel 2012 :</t>
  </si>
  <si>
    <t>HT</t>
  </si>
  <si>
    <t>TTC</t>
  </si>
  <si>
    <t>UC</t>
  </si>
  <si>
    <t>Garantie</t>
  </si>
  <si>
    <t>Tarifs 2011</t>
  </si>
  <si>
    <t>Etiquettage</t>
  </si>
  <si>
    <t>Total HT</t>
  </si>
  <si>
    <t>Portable 15"</t>
  </si>
  <si>
    <t>Ultra Portable</t>
  </si>
  <si>
    <t>Station d'accueil</t>
  </si>
  <si>
    <t>Housse adaptée</t>
  </si>
  <si>
    <t>Budget MICRO-INFORMATIQUE : prévisionnel 2012</t>
  </si>
  <si>
    <t>FGP</t>
  </si>
  <si>
    <t>FF</t>
  </si>
  <si>
    <t>Ultraportables</t>
  </si>
  <si>
    <t>Achats 2011</t>
  </si>
  <si>
    <t>54*</t>
  </si>
  <si>
    <t xml:space="preserve">* dont 24 géomètres : </t>
  </si>
  <si>
    <t>16 à 625,66</t>
  </si>
  <si>
    <t>6 à 553,37</t>
  </si>
  <si>
    <t>2 à 740</t>
  </si>
  <si>
    <t xml:space="preserve"> + 24 Géo</t>
  </si>
  <si>
    <t>Budget 2011 :</t>
  </si>
  <si>
    <t>Divers dont sauvegarde</t>
  </si>
  <si>
    <t>Divers prévu</t>
  </si>
  <si>
    <t>ls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</si>
</sst>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;[Red]#,##0\ _€"/>
    <numFmt numFmtId="165" formatCode="#,##0;[Red]#,##0"/>
    <numFmt numFmtId="166" formatCode="_-* #,##0.00\ [$€]_-;\-* #,##0.00\ [$€]_-;_-* &quot;-&quot;??\ [$€]_-;_-@_-"/>
  </numFmts>
  <fonts count="12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24"/>
      <name val="Wingdings 2"/>
      <family val="1"/>
    </font>
    <font>
      <sz val="24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dashed"/>
      <right>
        <color indexed="63"/>
      </right>
      <top style="thick"/>
      <bottom>
        <color indexed="63"/>
      </bottom>
    </border>
    <border>
      <left>
        <color indexed="63"/>
      </left>
      <right style="dashed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Alignment="1">
      <alignment/>
    </xf>
    <xf numFmtId="0" fontId="3" fillId="3" borderId="0" xfId="0" applyFont="1" applyFill="1" applyAlignment="1">
      <alignment/>
    </xf>
    <xf numFmtId="0" fontId="4" fillId="4" borderId="1" xfId="0" applyFont="1" applyFill="1" applyBorder="1" applyAlignment="1">
      <alignment horizontal="center" vertical="justify"/>
    </xf>
    <xf numFmtId="164" fontId="4" fillId="4" borderId="2" xfId="0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164" fontId="0" fillId="2" borderId="4" xfId="0" applyNumberFormat="1" applyFill="1" applyBorder="1" applyAlignment="1">
      <alignment/>
    </xf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165" fontId="3" fillId="4" borderId="7" xfId="15" applyNumberFormat="1" applyFont="1" applyFill="1" applyBorder="1" applyAlignment="1">
      <alignment/>
    </xf>
    <xf numFmtId="164" fontId="4" fillId="4" borderId="8" xfId="0" applyNumberFormat="1" applyFont="1" applyFill="1" applyBorder="1" applyAlignment="1">
      <alignment/>
    </xf>
    <xf numFmtId="0" fontId="0" fillId="2" borderId="9" xfId="0" applyFill="1" applyBorder="1" applyAlignment="1">
      <alignment vertical="justify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/>
    </xf>
    <xf numFmtId="164" fontId="0" fillId="2" borderId="10" xfId="0" applyNumberFormat="1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9" xfId="0" applyFill="1" applyBorder="1" applyAlignment="1">
      <alignment/>
    </xf>
    <xf numFmtId="0" fontId="0" fillId="5" borderId="0" xfId="0" applyFill="1" applyAlignment="1">
      <alignment/>
    </xf>
    <xf numFmtId="0" fontId="0" fillId="5" borderId="9" xfId="0" applyFill="1" applyBorder="1" applyAlignment="1">
      <alignment vertical="justify"/>
    </xf>
    <xf numFmtId="0" fontId="0" fillId="5" borderId="0" xfId="0" applyFill="1" applyBorder="1" applyAlignment="1">
      <alignment/>
    </xf>
    <xf numFmtId="164" fontId="0" fillId="5" borderId="10" xfId="0" applyNumberForma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165" fontId="0" fillId="2" borderId="0" xfId="0" applyNumberForma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Border="1" applyAlignment="1" quotePrefix="1">
      <alignment horizontal="right"/>
    </xf>
    <xf numFmtId="3" fontId="0" fillId="5" borderId="0" xfId="0" applyNumberFormat="1" applyFill="1" applyBorder="1" applyAlignment="1">
      <alignment horizontal="right"/>
    </xf>
    <xf numFmtId="0" fontId="0" fillId="2" borderId="11" xfId="0" applyFill="1" applyBorder="1" applyAlignment="1">
      <alignment/>
    </xf>
    <xf numFmtId="0" fontId="0" fillId="0" borderId="11" xfId="0" applyBorder="1" applyAlignment="1">
      <alignment/>
    </xf>
    <xf numFmtId="0" fontId="5" fillId="2" borderId="11" xfId="0" applyFont="1" applyFill="1" applyBorder="1" applyAlignment="1">
      <alignment horizontal="center"/>
    </xf>
    <xf numFmtId="44" fontId="0" fillId="0" borderId="11" xfId="18" applyBorder="1" applyAlignment="1">
      <alignment/>
    </xf>
    <xf numFmtId="0" fontId="5" fillId="3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5" fillId="0" borderId="11" xfId="0" applyFont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</cellXfs>
  <cellStyles count="7">
    <cellStyle name="Normal" xfId="0"/>
    <cellStyle name="Euro_Annexe1_Feuillet_A_FF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workbookViewId="0" topLeftCell="A1">
      <selection activeCell="A1" sqref="A1:H40"/>
    </sheetView>
  </sheetViews>
  <sheetFormatPr defaultColWidth="11.421875" defaultRowHeight="12.75"/>
  <cols>
    <col min="1" max="1" width="13.421875" style="0" customWidth="1"/>
    <col min="2" max="2" width="6.00390625" style="0" customWidth="1"/>
    <col min="3" max="3" width="22.00390625" style="0" bestFit="1" customWidth="1"/>
    <col min="4" max="4" width="24.57421875" style="0" customWidth="1"/>
    <col min="5" max="5" width="8.00390625" style="0" bestFit="1" customWidth="1"/>
    <col min="8" max="8" width="6.57421875" style="0" customWidth="1"/>
    <col min="10" max="10" width="12.421875" style="0" hidden="1" customWidth="1"/>
    <col min="11" max="11" width="14.7109375" style="0" hidden="1" customWidth="1"/>
    <col min="12" max="13" width="0" style="0" hidden="1" customWidth="1"/>
  </cols>
  <sheetData>
    <row r="1" spans="7:8" ht="30">
      <c r="G1" s="49" t="s">
        <v>42</v>
      </c>
      <c r="H1" s="50"/>
    </row>
    <row r="3" spans="1:8" ht="18">
      <c r="A3" s="1"/>
      <c r="B3" s="1"/>
      <c r="C3" s="45" t="s">
        <v>28</v>
      </c>
      <c r="D3" s="45"/>
      <c r="E3" s="45"/>
      <c r="F3" s="45"/>
      <c r="G3" s="45"/>
      <c r="H3" s="2"/>
    </row>
    <row r="4" spans="1:13" ht="18">
      <c r="A4" s="1"/>
      <c r="B4" s="1"/>
      <c r="C4" s="46" t="s">
        <v>15</v>
      </c>
      <c r="D4" s="46"/>
      <c r="E4" s="46"/>
      <c r="F4" s="46"/>
      <c r="G4" s="46"/>
      <c r="H4" s="2"/>
      <c r="K4" s="38" t="s">
        <v>21</v>
      </c>
      <c r="L4" s="35" t="s">
        <v>17</v>
      </c>
      <c r="M4" s="35" t="s">
        <v>18</v>
      </c>
    </row>
    <row r="5" spans="1:13" ht="15.75">
      <c r="A5" s="1"/>
      <c r="B5" s="1"/>
      <c r="C5" s="47"/>
      <c r="D5" s="47"/>
      <c r="E5" s="47"/>
      <c r="F5" s="47"/>
      <c r="G5" s="47"/>
      <c r="H5" s="2"/>
      <c r="K5" s="33" t="s">
        <v>3</v>
      </c>
      <c r="L5" s="34">
        <f>L19</f>
        <v>378.35</v>
      </c>
      <c r="M5" s="36">
        <f>L5*1.196</f>
        <v>452.5066</v>
      </c>
    </row>
    <row r="6" spans="1:13" ht="15.75">
      <c r="A6" s="1"/>
      <c r="B6" s="3"/>
      <c r="C6" s="4"/>
      <c r="D6" s="48"/>
      <c r="E6" s="48"/>
      <c r="F6" s="5"/>
      <c r="G6" s="6"/>
      <c r="H6" s="7"/>
      <c r="K6" s="33" t="s">
        <v>11</v>
      </c>
      <c r="L6" s="34">
        <f>L26</f>
        <v>590.1999999999999</v>
      </c>
      <c r="M6" s="36">
        <f>L6*1.196</f>
        <v>705.8791999999999</v>
      </c>
    </row>
    <row r="7" spans="1:13" ht="16.5" thickBot="1">
      <c r="A7" s="1"/>
      <c r="B7" s="3"/>
      <c r="C7" s="4"/>
      <c r="D7" s="42"/>
      <c r="E7" s="42"/>
      <c r="F7" s="5"/>
      <c r="G7" s="6"/>
      <c r="H7" s="7"/>
      <c r="K7" s="33" t="s">
        <v>4</v>
      </c>
      <c r="L7" s="34">
        <f>L14</f>
        <v>324.08000000000004</v>
      </c>
      <c r="M7" s="36">
        <f>L7*1.196</f>
        <v>387.59968000000003</v>
      </c>
    </row>
    <row r="8" spans="1:13" ht="17.25" thickBot="1" thickTop="1">
      <c r="A8" s="1"/>
      <c r="B8" s="3"/>
      <c r="C8" s="1"/>
      <c r="D8" s="43" t="s">
        <v>0</v>
      </c>
      <c r="E8" s="44"/>
      <c r="F8" s="8"/>
      <c r="G8" s="9" t="s">
        <v>1</v>
      </c>
      <c r="H8" s="7"/>
      <c r="K8" s="33" t="s">
        <v>5</v>
      </c>
      <c r="L8" s="34">
        <v>89.83</v>
      </c>
      <c r="M8" s="36">
        <f>L8*1.196</f>
        <v>107.43668</v>
      </c>
    </row>
    <row r="9" spans="1:13" ht="17.25" thickBot="1" thickTop="1">
      <c r="A9" s="1"/>
      <c r="B9" s="3"/>
      <c r="C9" s="1"/>
      <c r="D9" s="10"/>
      <c r="E9" s="11"/>
      <c r="F9" s="11"/>
      <c r="G9" s="12"/>
      <c r="H9" s="7"/>
      <c r="K9" s="33" t="s">
        <v>6</v>
      </c>
      <c r="L9" s="34">
        <v>129.9</v>
      </c>
      <c r="M9" s="36">
        <f>L9*1.196</f>
        <v>155.3604</v>
      </c>
    </row>
    <row r="10" spans="1:8" ht="17.25" thickBot="1" thickTop="1">
      <c r="A10" s="13"/>
      <c r="B10" s="7"/>
      <c r="C10" s="14" t="s">
        <v>9</v>
      </c>
      <c r="D10" s="15"/>
      <c r="E10" s="16"/>
      <c r="F10" s="16"/>
      <c r="G10" s="17">
        <v>252673.39380000002</v>
      </c>
      <c r="H10" s="7"/>
    </row>
    <row r="11" spans="1:12" ht="16.5" thickTop="1">
      <c r="A11" s="13"/>
      <c r="B11" s="7"/>
      <c r="C11" s="22"/>
      <c r="D11" s="23"/>
      <c r="E11" s="19" t="s">
        <v>2</v>
      </c>
      <c r="F11" s="28"/>
      <c r="G11" s="21"/>
      <c r="H11" s="7"/>
      <c r="K11" s="37" t="s">
        <v>19</v>
      </c>
      <c r="L11" s="34">
        <v>309.73</v>
      </c>
    </row>
    <row r="12" spans="1:12" ht="15.75">
      <c r="A12" s="13"/>
      <c r="B12" s="7"/>
      <c r="C12" s="22" t="s">
        <v>10</v>
      </c>
      <c r="D12" s="23" t="s">
        <v>3</v>
      </c>
      <c r="E12" s="20">
        <v>50</v>
      </c>
      <c r="F12" s="29"/>
      <c r="G12" s="21">
        <v>29785.72</v>
      </c>
      <c r="H12" s="7"/>
      <c r="K12" s="34" t="s">
        <v>20</v>
      </c>
      <c r="L12" s="34">
        <v>8.37</v>
      </c>
    </row>
    <row r="13" spans="1:12" ht="15.75">
      <c r="A13" s="13"/>
      <c r="B13" s="7"/>
      <c r="C13" s="22"/>
      <c r="D13" s="23" t="s">
        <v>11</v>
      </c>
      <c r="E13" s="20">
        <v>1</v>
      </c>
      <c r="F13" s="29"/>
      <c r="G13" s="21">
        <v>779.68</v>
      </c>
      <c r="H13" s="7"/>
      <c r="K13" s="34" t="s">
        <v>22</v>
      </c>
      <c r="L13" s="34">
        <v>5.98</v>
      </c>
    </row>
    <row r="14" spans="1:12" ht="15.75">
      <c r="A14" s="13"/>
      <c r="B14" s="7"/>
      <c r="C14" s="22"/>
      <c r="D14" s="23" t="s">
        <v>4</v>
      </c>
      <c r="E14" s="20">
        <v>504</v>
      </c>
      <c r="F14" s="29"/>
      <c r="G14" s="21">
        <v>162980.33</v>
      </c>
      <c r="H14" s="7"/>
      <c r="K14" s="34" t="s">
        <v>23</v>
      </c>
      <c r="L14" s="34">
        <f>SUM(L11:L13)</f>
        <v>324.08000000000004</v>
      </c>
    </row>
    <row r="15" spans="1:8" ht="15.75">
      <c r="A15" s="13"/>
      <c r="B15" s="7"/>
      <c r="C15" s="22"/>
      <c r="D15" s="23" t="s">
        <v>5</v>
      </c>
      <c r="E15" s="20">
        <v>120</v>
      </c>
      <c r="F15" s="29"/>
      <c r="G15" s="21">
        <v>15938.84</v>
      </c>
      <c r="H15" s="7"/>
    </row>
    <row r="16" spans="1:12" ht="15.75">
      <c r="A16" s="13"/>
      <c r="B16" s="7"/>
      <c r="C16" s="1"/>
      <c r="D16" s="18" t="s">
        <v>12</v>
      </c>
      <c r="E16" s="20">
        <v>1</v>
      </c>
      <c r="F16" s="20"/>
      <c r="G16" s="21">
        <v>4284</v>
      </c>
      <c r="H16" s="7"/>
      <c r="K16" s="37" t="s">
        <v>24</v>
      </c>
      <c r="L16" s="34">
        <v>372.35</v>
      </c>
    </row>
    <row r="17" spans="1:12" ht="15.75">
      <c r="A17" s="13"/>
      <c r="B17" s="7"/>
      <c r="C17" s="1"/>
      <c r="D17" s="23" t="s">
        <v>6</v>
      </c>
      <c r="E17" s="20">
        <v>45</v>
      </c>
      <c r="F17" s="20"/>
      <c r="G17" s="21">
        <v>20632</v>
      </c>
      <c r="H17" s="7"/>
      <c r="K17" s="34" t="s">
        <v>20</v>
      </c>
      <c r="L17" s="34">
        <v>4</v>
      </c>
    </row>
    <row r="18" spans="1:12" ht="15.75">
      <c r="A18" s="13"/>
      <c r="B18" s="7"/>
      <c r="C18" s="1"/>
      <c r="D18" s="18" t="s">
        <v>13</v>
      </c>
      <c r="E18" s="31"/>
      <c r="F18" s="20"/>
      <c r="G18" s="21">
        <v>18272.8238</v>
      </c>
      <c r="H18" s="7"/>
      <c r="K18" s="34" t="s">
        <v>22</v>
      </c>
      <c r="L18" s="34">
        <v>2</v>
      </c>
    </row>
    <row r="19" spans="1:12" ht="15.75">
      <c r="A19" s="13"/>
      <c r="B19" s="7"/>
      <c r="C19" s="1"/>
      <c r="D19" s="18"/>
      <c r="E19" s="20"/>
      <c r="F19" s="20"/>
      <c r="G19" s="21"/>
      <c r="H19" s="7"/>
      <c r="K19" s="34" t="s">
        <v>23</v>
      </c>
      <c r="L19" s="34">
        <f>SUM(L16:L18)</f>
        <v>378.35</v>
      </c>
    </row>
    <row r="20" spans="1:8" ht="16.5" thickBot="1">
      <c r="A20" s="13"/>
      <c r="B20" s="7"/>
      <c r="C20" s="24"/>
      <c r="D20" s="25" t="s">
        <v>7</v>
      </c>
      <c r="E20" s="26">
        <v>12</v>
      </c>
      <c r="F20" s="26"/>
      <c r="G20" s="27"/>
      <c r="H20" s="7"/>
    </row>
    <row r="21" spans="1:12" ht="17.25" thickBot="1" thickTop="1">
      <c r="A21" s="13" t="s">
        <v>8</v>
      </c>
      <c r="B21" s="7"/>
      <c r="C21" s="14" t="s">
        <v>39</v>
      </c>
      <c r="D21" s="15"/>
      <c r="E21" s="16"/>
      <c r="F21" s="16"/>
      <c r="G21" s="17">
        <f>SUM(G23:G28)</f>
        <v>282860.6528</v>
      </c>
      <c r="H21" s="7"/>
      <c r="K21" s="37" t="s">
        <v>25</v>
      </c>
      <c r="L21" s="34">
        <v>486.42</v>
      </c>
    </row>
    <row r="22" spans="1:12" ht="16.5" thickTop="1">
      <c r="A22" s="13"/>
      <c r="B22" s="7"/>
      <c r="C22" s="22"/>
      <c r="D22" s="23"/>
      <c r="E22" s="19" t="s">
        <v>2</v>
      </c>
      <c r="F22" s="28"/>
      <c r="G22" s="21"/>
      <c r="H22" s="7"/>
      <c r="K22" s="34" t="s">
        <v>20</v>
      </c>
      <c r="L22" s="34">
        <v>5.1</v>
      </c>
    </row>
    <row r="23" spans="1:12" ht="15.75">
      <c r="A23" s="13"/>
      <c r="B23" s="7"/>
      <c r="C23" s="22"/>
      <c r="D23" s="23" t="s">
        <v>3</v>
      </c>
      <c r="E23" s="20">
        <v>30</v>
      </c>
      <c r="F23" s="29" t="s">
        <v>38</v>
      </c>
      <c r="G23" s="21">
        <f>(E23*M5)+L37</f>
        <v>28385.978</v>
      </c>
      <c r="H23" s="7"/>
      <c r="K23" s="34" t="s">
        <v>22</v>
      </c>
      <c r="L23" s="34">
        <v>1.2</v>
      </c>
    </row>
    <row r="24" spans="1:12" ht="15.75">
      <c r="A24" s="13"/>
      <c r="B24" s="7"/>
      <c r="C24" s="22"/>
      <c r="D24" s="23" t="s">
        <v>11</v>
      </c>
      <c r="E24" s="20">
        <v>2</v>
      </c>
      <c r="F24" s="29"/>
      <c r="G24" s="21">
        <f>E24*M6</f>
        <v>1411.7583999999997</v>
      </c>
      <c r="H24" s="7"/>
      <c r="K24" s="34" t="s">
        <v>26</v>
      </c>
      <c r="L24" s="34">
        <v>90.31</v>
      </c>
    </row>
    <row r="25" spans="1:12" ht="15.75">
      <c r="A25" s="13"/>
      <c r="B25" s="7"/>
      <c r="C25" s="22"/>
      <c r="D25" s="23" t="s">
        <v>4</v>
      </c>
      <c r="E25" s="20">
        <v>490</v>
      </c>
      <c r="F25" s="29"/>
      <c r="G25" s="21">
        <f>E25*M7</f>
        <v>189923.8432</v>
      </c>
      <c r="H25" s="7"/>
      <c r="K25" s="34" t="s">
        <v>27</v>
      </c>
      <c r="L25" s="34">
        <v>7.17</v>
      </c>
    </row>
    <row r="26" spans="1:12" ht="15.75">
      <c r="A26" s="13"/>
      <c r="B26" s="7"/>
      <c r="C26" s="22"/>
      <c r="D26" s="23" t="s">
        <v>5</v>
      </c>
      <c r="E26" s="20">
        <v>290</v>
      </c>
      <c r="F26" s="29"/>
      <c r="G26" s="21">
        <f>E26*M8</f>
        <v>31156.637199999997</v>
      </c>
      <c r="H26" s="7"/>
      <c r="K26" s="34" t="s">
        <v>23</v>
      </c>
      <c r="L26" s="34">
        <f>SUM(L21:L25)</f>
        <v>590.1999999999999</v>
      </c>
    </row>
    <row r="27" spans="1:8" ht="15.75">
      <c r="A27" s="30"/>
      <c r="B27" s="7"/>
      <c r="C27" s="1"/>
      <c r="D27" s="23" t="s">
        <v>6</v>
      </c>
      <c r="E27" s="31">
        <v>90</v>
      </c>
      <c r="F27" s="20"/>
      <c r="G27" s="21">
        <f>E27*M9</f>
        <v>13982.436</v>
      </c>
      <c r="H27" s="7"/>
    </row>
    <row r="28" spans="1:8" ht="15.75">
      <c r="A28" s="13"/>
      <c r="B28" s="7"/>
      <c r="C28" s="1"/>
      <c r="D28" s="23" t="s">
        <v>41</v>
      </c>
      <c r="E28" s="31"/>
      <c r="F28" s="20"/>
      <c r="G28" s="21">
        <v>18000</v>
      </c>
      <c r="H28" s="7"/>
    </row>
    <row r="29" spans="1:12" ht="15.75">
      <c r="A29" s="13"/>
      <c r="B29" s="7"/>
      <c r="C29" s="1"/>
      <c r="D29" s="18"/>
      <c r="E29" s="20"/>
      <c r="F29" s="20"/>
      <c r="G29" s="21"/>
      <c r="H29" s="7"/>
      <c r="J29" s="41" t="s">
        <v>32</v>
      </c>
      <c r="K29" s="41" t="s">
        <v>29</v>
      </c>
      <c r="L29" s="41" t="s">
        <v>30</v>
      </c>
    </row>
    <row r="30" spans="1:12" ht="16.5" thickBot="1">
      <c r="A30" s="13"/>
      <c r="B30" s="7"/>
      <c r="C30" s="24"/>
      <c r="D30" s="25" t="s">
        <v>7</v>
      </c>
      <c r="E30" s="32">
        <v>12</v>
      </c>
      <c r="F30" s="26"/>
      <c r="G30" s="27"/>
      <c r="H30" s="7"/>
      <c r="J30" s="34" t="s">
        <v>19</v>
      </c>
      <c r="K30" s="39">
        <v>250</v>
      </c>
      <c r="L30" s="39">
        <v>240</v>
      </c>
    </row>
    <row r="31" spans="1:12" ht="17.25" thickBot="1" thickTop="1">
      <c r="A31" s="13" t="s">
        <v>14</v>
      </c>
      <c r="B31" s="7"/>
      <c r="C31" s="14" t="s">
        <v>16</v>
      </c>
      <c r="D31" s="15"/>
      <c r="E31" s="16"/>
      <c r="F31" s="16"/>
      <c r="G31" s="17">
        <f>SUM(G33:G38)</f>
        <v>134445.0176</v>
      </c>
      <c r="H31" s="7"/>
      <c r="J31" s="34" t="s">
        <v>5</v>
      </c>
      <c r="K31" s="39">
        <v>250</v>
      </c>
      <c r="L31" s="39">
        <v>40</v>
      </c>
    </row>
    <row r="32" spans="1:12" ht="16.5" thickTop="1">
      <c r="A32" s="30"/>
      <c r="B32" s="7"/>
      <c r="C32" s="22"/>
      <c r="D32" s="23"/>
      <c r="E32" s="19" t="s">
        <v>2</v>
      </c>
      <c r="F32" s="28"/>
      <c r="G32" s="21"/>
      <c r="H32" s="7"/>
      <c r="J32" s="34" t="s">
        <v>6</v>
      </c>
      <c r="K32" s="39">
        <v>30</v>
      </c>
      <c r="L32" s="39">
        <v>60</v>
      </c>
    </row>
    <row r="33" spans="1:12" ht="15.75">
      <c r="A33" s="30"/>
      <c r="B33" s="7"/>
      <c r="C33" s="22"/>
      <c r="D33" s="23" t="s">
        <v>3</v>
      </c>
      <c r="E33" s="20">
        <v>10</v>
      </c>
      <c r="F33" s="29"/>
      <c r="G33" s="21">
        <f>M5*E33</f>
        <v>4525.066</v>
      </c>
      <c r="H33" s="7"/>
      <c r="J33" s="40" t="s">
        <v>3</v>
      </c>
      <c r="K33" s="39">
        <v>0</v>
      </c>
      <c r="L33" s="39" t="s">
        <v>33</v>
      </c>
    </row>
    <row r="34" spans="1:12" ht="15.75">
      <c r="A34" s="30"/>
      <c r="B34" s="7"/>
      <c r="C34" s="22"/>
      <c r="D34" s="23" t="s">
        <v>11</v>
      </c>
      <c r="E34" s="20">
        <v>1</v>
      </c>
      <c r="F34" s="29"/>
      <c r="G34" s="21">
        <f>M6*E34</f>
        <v>705.8791999999999</v>
      </c>
      <c r="H34" s="7"/>
      <c r="J34" s="40" t="s">
        <v>31</v>
      </c>
      <c r="K34" s="39">
        <v>0</v>
      </c>
      <c r="L34" s="39">
        <v>2</v>
      </c>
    </row>
    <row r="35" spans="1:8" ht="15.75">
      <c r="A35" s="30"/>
      <c r="B35" s="7"/>
      <c r="C35" s="22"/>
      <c r="D35" s="23" t="s">
        <v>4</v>
      </c>
      <c r="E35" s="20">
        <v>100</v>
      </c>
      <c r="F35" s="29"/>
      <c r="G35" s="21">
        <f>M7*E35</f>
        <v>38759.968</v>
      </c>
      <c r="H35" s="7"/>
    </row>
    <row r="36" spans="1:8" ht="15.75">
      <c r="A36" s="30"/>
      <c r="B36" s="7"/>
      <c r="C36" s="22"/>
      <c r="D36" s="23" t="s">
        <v>5</v>
      </c>
      <c r="E36" s="20">
        <v>330</v>
      </c>
      <c r="F36" s="29"/>
      <c r="G36" s="21">
        <f>M8*E36</f>
        <v>35454.1044</v>
      </c>
      <c r="H36" s="7"/>
    </row>
    <row r="37" spans="1:12" ht="15.75">
      <c r="A37" s="30"/>
      <c r="B37" s="7"/>
      <c r="C37" s="1"/>
      <c r="D37" s="23" t="s">
        <v>6</v>
      </c>
      <c r="E37" s="31"/>
      <c r="F37" s="20"/>
      <c r="G37" s="21">
        <v>25000</v>
      </c>
      <c r="H37" s="7"/>
      <c r="J37" t="s">
        <v>34</v>
      </c>
      <c r="L37">
        <f>(16*625.66)+(6*553.37)+(2*740)</f>
        <v>14810.779999999999</v>
      </c>
    </row>
    <row r="38" spans="1:10" ht="15.75">
      <c r="A38" s="30"/>
      <c r="B38" s="7"/>
      <c r="C38" s="1"/>
      <c r="D38" s="23" t="s">
        <v>40</v>
      </c>
      <c r="E38" s="31"/>
      <c r="F38" s="20"/>
      <c r="G38" s="21">
        <v>30000</v>
      </c>
      <c r="H38" s="7"/>
      <c r="J38" t="s">
        <v>35</v>
      </c>
    </row>
    <row r="39" spans="1:10" ht="15.75">
      <c r="A39" s="30"/>
      <c r="B39" s="7"/>
      <c r="C39" s="22"/>
      <c r="D39" s="23"/>
      <c r="E39" s="19"/>
      <c r="F39" s="28"/>
      <c r="G39" s="21"/>
      <c r="H39" s="7"/>
      <c r="J39" t="s">
        <v>36</v>
      </c>
    </row>
    <row r="40" spans="1:10" ht="15.75">
      <c r="A40" s="30"/>
      <c r="B40" s="7"/>
      <c r="C40" s="24"/>
      <c r="D40" s="25" t="s">
        <v>7</v>
      </c>
      <c r="E40" s="32">
        <v>12</v>
      </c>
      <c r="F40" s="26"/>
      <c r="G40" s="27"/>
      <c r="H40" s="7"/>
      <c r="J40" t="s">
        <v>37</v>
      </c>
    </row>
  </sheetData>
  <mergeCells count="7">
    <mergeCell ref="G1:H1"/>
    <mergeCell ref="D7:E7"/>
    <mergeCell ref="D8:E8"/>
    <mergeCell ref="C3:G3"/>
    <mergeCell ref="C4:G4"/>
    <mergeCell ref="C5:G5"/>
    <mergeCell ref="D6:E6"/>
  </mergeCells>
  <printOptions/>
  <pageMargins left="0.17" right="0.17" top="0.59" bottom="1" header="0.4921259845" footer="0.4921259845"/>
  <pageSetup fitToHeight="1" fitToWidth="1"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DGFIP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RIVOALLAN</dc:creator>
  <cp:keywords/>
  <dc:description/>
  <cp:lastModifiedBy>Sylviane Durand</cp:lastModifiedBy>
  <cp:lastPrinted>2012-02-22T08:48:10Z</cp:lastPrinted>
  <dcterms:created xsi:type="dcterms:W3CDTF">2011-03-15T10:29:49Z</dcterms:created>
  <dcterms:modified xsi:type="dcterms:W3CDTF">2012-02-22T08:48:15Z</dcterms:modified>
  <cp:category/>
  <cp:version/>
  <cp:contentType/>
  <cp:contentStatus/>
</cp:coreProperties>
</file>